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<sst xmlns="http://schemas.openxmlformats.org/spreadsheetml/2006/main" count="159" uniqueCount="155">
  <si>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</si>
  <si>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</si>
  <si>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</si>
  <si>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</si>
  <si>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</si>
  <si>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</si>
  <si>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</si>
  <si>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</si>
  <si>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</si>
  <si>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</si>
  <si>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</si>
  <si>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</si>
  <si>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</si>
  <si>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</si>
  <si>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</si>
  <si>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</si>
  <si>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</si>
  <si>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</si>
  <si>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</si>
  <si>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</si>
  <si>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</si>
  <si>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</si>
  <si>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</si>
  <si>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</si>
  <si>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</si>
  <si>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</si>
  <si>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</si>
  <si>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</si>
  <si>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</si>
  <si>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</si>
  <si>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</si>
  <si>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</si>
  <si>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</si>
  <si>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</si>
  <si>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</si>
  <si>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</si>
  <si>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</si>
  <si>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</si>
  <si>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</si>
  <si>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</si>
  <si>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</si>
  <si>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</si>
  <si>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</si>
  <si>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</si>
  <si>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</si>
  <si>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</si>
  <si>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</si>
  <si>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</si>
  <si>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</si>
  <si>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</si>
  <si>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</si>
  <si>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</si>
  <si>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</si>
  <si>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</si>
  <si>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</si>
  <si>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</si>
  <si>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</si>
  <si>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</si>
  <si>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</si>
  <si>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</si>
  <si>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</si>
  <si>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</si>
  <si>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</si>
  <si>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</si>
  <si>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</si>
  <si>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</si>
  <si>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</si>
  <si>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</si>
  <si>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</si>
  <si>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</si>
  <si>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</si>
  <si>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</si>
  <si>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</si>
  <si>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</si>
  <si>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</si>
  <si>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</si>
  <si>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</si>
  <si>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</si>
  <si>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</si>
  <si>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</si>
  <si>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</si>
  <si>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</si>
  <si>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</si>
  <si>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</si>
  <si>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</si>
  <si>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</si>
  <si>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</si>
  <si>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</si>
  <si>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</si>
  <si>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</si>
  <si>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</si>
  <si>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</si>
  <si>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</si>
  <si>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</si>
  <si>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</si>
  <si>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</si>
  <si>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</si>
  <si>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</si>
  <si>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</si>
  <si>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</si>
  <si>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</si>
  <si>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</si>
  <si>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</si>
  <si>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</si>
  <si>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</si>
  <si>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</si>
  <si>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</si>
  <si>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</si>
  <si>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</si>
  <si>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</si>
  <si>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</si>
  <si>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</si>
  <si>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</si>
  <si>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</si>
  <si>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</si>
  <si>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</si>
  <si>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</si>
  <si>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</si>
  <si>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</si>
  <si>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</si>
  <si>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</si>
  <si>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</si>
  <si>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</si>
  <si>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</si>
  <si>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</si>
  <si>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</si>
  <si>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</si>
  <si>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</si>
  <si>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</si>
  <si>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</si>
  <si>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</si>
  <si>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</si>
  <si>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</si>
  <si>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</si>
  <si>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</si>
  <si>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</si>
  <si>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</si>
  <si>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</si>
  <si>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</si>
  <si>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</si>
  <si>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</si>
  <si>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</si>
  <si>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</si>
  <si>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</si>
  <si>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</si>
  <si>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</si>
  <si>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</si>
  <si>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</si>
  <si>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</si>
  <si>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</si>
  <si>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</si>
  <si>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</si>
  <si>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</si>
  <si>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 xml:space="preserve">за 2023 год  3- квартал. </t>
  </si>
  <si>
    <t>за 3-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</si>
</sst>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55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44927</v>
      </c>
      <c r="D6" s="62">
        <v>45200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4044165.8</v>
      </c>
      <c r="D10" s="51">
        <v>4060165.8</v>
      </c>
    </row>
    <row r="11" spans="1:4" ht="12.75">
      <c r="A11" s="16" t="s">
        <v>17</v>
      </c>
      <c r="B11" s="17">
        <v>11</v>
      </c>
      <c r="C11" s="51">
        <v>526054.2</v>
      </c>
      <c r="D11" s="51">
        <v>552886.3</v>
      </c>
    </row>
    <row r="12" spans="1:4" ht="12.75">
      <c r="A12" s="18" t="s">
        <v>18</v>
      </c>
      <c r="B12" s="17">
        <v>12</v>
      </c>
      <c r="C12" s="51">
        <v>3518111.6</v>
      </c>
      <c r="D12" s="51">
        <v>3507279.5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7425.7</v>
      </c>
    </row>
    <row r="18" spans="1:4" ht="12.75">
      <c r="A18" s="18" t="s">
        <v>24</v>
      </c>
      <c r="B18" s="17">
        <v>40</v>
      </c>
      <c r="C18" s="51">
        <v>8475.6</v>
      </c>
      <c r="D18" s="51">
        <v>2654.7</v>
      </c>
    </row>
    <row r="19" spans="1:4" ht="12.75">
      <c r="A19" s="18" t="s">
        <v>25</v>
      </c>
      <c r="B19" s="17">
        <v>50</v>
      </c>
      <c r="C19" s="51">
        <v>4000</v>
      </c>
      <c r="D19" s="51">
        <v>4771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3530587.2</v>
      </c>
      <c r="D28" s="53">
        <f>D12+D16+D17+D23+D24+D25+D27</f>
        <v>3514705.2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109979.5</v>
      </c>
      <c r="D30" s="87">
        <v>138296.1</v>
      </c>
    </row>
    <row r="31" spans="1:4" ht="12.75">
      <c r="A31" s="18" t="s">
        <v>37</v>
      </c>
      <c r="B31" s="13">
        <v>150</v>
      </c>
      <c r="C31" s="51">
        <v>109979.5</v>
      </c>
      <c r="D31" s="91">
        <v>138296.1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540455.6</v>
      </c>
      <c r="D37" s="52">
        <v>707372.8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155072.3</v>
      </c>
      <c r="D39" s="51">
        <v>112149.7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271127</v>
      </c>
      <c r="D44" s="51">
        <v>205427.7</v>
      </c>
    </row>
    <row r="45" spans="1:4" ht="12.75">
      <c r="A45" s="18" t="s">
        <v>49</v>
      </c>
      <c r="B45" s="13">
        <v>280</v>
      </c>
      <c r="C45" s="51">
        <v>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114256.3</v>
      </c>
      <c r="D48" s="51">
        <v>389795.4</v>
      </c>
    </row>
    <row r="49" spans="1:4" ht="12.75">
      <c r="A49" s="19" t="s">
        <v>53</v>
      </c>
      <c r="B49" s="26">
        <v>320</v>
      </c>
      <c r="C49" s="52">
        <v>664806.1</v>
      </c>
      <c r="D49" s="52">
        <v>435681.3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664580.1</v>
      </c>
      <c r="D51" s="51">
        <v>435681.3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226</v>
      </c>
      <c r="D53" s="51">
        <v>0</v>
      </c>
    </row>
    <row r="54" spans="1:4" ht="12.75">
      <c r="A54" s="18" t="s">
        <v>58</v>
      </c>
      <c r="B54" s="13">
        <v>370</v>
      </c>
      <c r="C54" s="90">
        <v>1750000</v>
      </c>
      <c r="D54" s="51">
        <v>2200000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3065241.2</v>
      </c>
      <c r="D56" s="52">
        <v>3481350.2</v>
      </c>
    </row>
    <row r="57" spans="1:4" ht="12.75">
      <c r="A57" s="19" t="s">
        <v>61</v>
      </c>
      <c r="B57" s="26">
        <v>400</v>
      </c>
      <c r="C57" s="52">
        <v>6595828.4</v>
      </c>
      <c r="D57" s="52">
        <v>6996055.4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821275.1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3539543.7</v>
      </c>
      <c r="D63" s="51">
        <v>3907053.2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1730114.6</v>
      </c>
      <c r="D65" s="51">
        <v>1726010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6336103.8</v>
      </c>
      <c r="D68" s="52">
        <v>6699508.7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259724.6</v>
      </c>
      <c r="D83" s="52">
        <v>296546.7</v>
      </c>
    </row>
    <row r="84" spans="1:4" ht="25.5">
      <c r="A84" s="27" t="s">
        <v>85</v>
      </c>
      <c r="B84" s="13">
        <v>601</v>
      </c>
      <c r="C84" s="52">
        <v>259724.6</v>
      </c>
      <c r="D84" s="52">
        <v>296546.7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98905.3</v>
      </c>
      <c r="D92" s="51">
        <v>136683.5</v>
      </c>
    </row>
    <row r="93" spans="1:4" ht="12.75">
      <c r="A93" s="18" t="s">
        <v>93</v>
      </c>
      <c r="B93" s="13">
        <v>680</v>
      </c>
      <c r="C93" s="51">
        <v>59105.8</v>
      </c>
      <c r="D93" s="51">
        <v>69785.6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0</v>
      </c>
      <c r="D95" s="51">
        <v>0</v>
      </c>
    </row>
    <row r="96" spans="1:4" ht="12.75">
      <c r="A96" s="18" t="s">
        <v>96</v>
      </c>
      <c r="B96" s="13">
        <v>710</v>
      </c>
      <c r="C96" s="51">
        <v>71410</v>
      </c>
      <c r="D96" s="51">
        <v>73914.6</v>
      </c>
    </row>
    <row r="97" spans="1:4" ht="12.75">
      <c r="A97" s="18" t="s">
        <v>97</v>
      </c>
      <c r="B97" s="13">
        <v>720</v>
      </c>
      <c r="C97" s="51">
        <v>0</v>
      </c>
      <c r="D97" s="51">
        <v>0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30303.5</v>
      </c>
      <c r="D101" s="51">
        <v>16163</v>
      </c>
    </row>
    <row r="102" spans="1:4" ht="12.75">
      <c r="A102" s="19" t="s">
        <v>102</v>
      </c>
      <c r="B102" s="26">
        <v>770</v>
      </c>
      <c r="C102" s="52">
        <v>259724.6</v>
      </c>
      <c r="D102" s="52">
        <v>296546.7</v>
      </c>
    </row>
    <row r="103" spans="1:4" ht="12.75">
      <c r="A103" s="19" t="s">
        <v>103</v>
      </c>
      <c r="B103" s="26">
        <v>780</v>
      </c>
      <c r="C103" s="52">
        <f>C68+C102</f>
        <v>6595828.399999999</v>
      </c>
      <c r="D103" s="52">
        <f>D68+D102</f>
        <v>6996055.4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6">
      <selection activeCell="D33" sqref="D33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2023 год  3-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2023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6906992.6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6906992.6</v>
      </c>
    </row>
    <row r="13" spans="1:3" ht="11.25">
      <c r="A13" s="39" t="s">
        <v>140</v>
      </c>
      <c r="B13" s="42">
        <v>40</v>
      </c>
      <c r="C13" s="41">
        <v>4962813.3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1415064.4</v>
      </c>
    </row>
    <row r="16" spans="1:3" ht="11.25">
      <c r="A16" s="36" t="s">
        <v>122</v>
      </c>
      <c r="B16" s="37">
        <v>70</v>
      </c>
      <c r="C16" s="38">
        <v>3547748.9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1944179.3</v>
      </c>
    </row>
    <row r="20" spans="1:3" ht="10.5" customHeight="1">
      <c r="A20" s="39" t="s">
        <v>142</v>
      </c>
      <c r="B20" s="35">
        <v>110</v>
      </c>
      <c r="C20" s="41">
        <v>213333.3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213333.3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2157512.6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2157512.6</v>
      </c>
    </row>
    <row r="34" spans="1:3" ht="11.25">
      <c r="A34" s="36" t="s">
        <v>115</v>
      </c>
      <c r="B34" s="44">
        <v>250</v>
      </c>
      <c r="C34" s="38">
        <v>431502.6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1726010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A1" sqref="A1:H22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2023 год  3-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0.31747072469822024</v>
      </c>
      <c r="G8" s="71">
        <f>IF(E8&gt;0,F8/E8*100,0)</f>
        <v>3.1747072469822024</v>
      </c>
      <c r="H8" s="71">
        <f aca="true" t="shared" si="0" ref="H8:H15">G8*D8/100</f>
        <v>0.0031747072469822026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1.469182762782388</v>
      </c>
      <c r="G9" s="71">
        <f>IF(E9&gt;0,F9/E9*100,0)</f>
        <v>73.45913813911939</v>
      </c>
      <c r="H9" s="71">
        <f t="shared" si="0"/>
        <v>0.07345913813911939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22.59174929277581</v>
      </c>
      <c r="G10" s="71">
        <f>IF(E10&gt;0,F10/E10*100,0)</f>
        <v>112.95874646387904</v>
      </c>
      <c r="H10" s="71">
        <f t="shared" si="0"/>
        <v>0.2823968661596976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273/('Форма № 2'!C10/(('Форма №1'!C84+'Форма №1'!D84)/2))</f>
        <v>10.993356565924222</v>
      </c>
      <c r="G11" s="72">
        <f>IF(E11&gt;0,E11/F11*100,0)</f>
        <v>682.2302137681521</v>
      </c>
      <c r="H11" s="72">
        <f t="shared" si="0"/>
        <v>1.3644604275363041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273/('Форма № 2'!C10/(('Форма №1'!C37+'Форма №1'!D37)/2))</f>
        <v>24.660309698319352</v>
      </c>
      <c r="G12" s="72">
        <f>IF(E12&gt;0,E12/F12*100,0)</f>
        <v>304.13243352378254</v>
      </c>
      <c r="H12" s="72">
        <f t="shared" si="0"/>
        <v>0.6082648670475651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11.739635612198686</v>
      </c>
      <c r="G13" s="71">
        <f>IF(E13&gt;0,F13/E13*100,0)</f>
        <v>234.79271224397374</v>
      </c>
      <c r="H13" s="71">
        <f t="shared" si="0"/>
        <v>0.35218906836596064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2.683945074495629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2023-10-20T09:58:05Z</cp:lastPrinted>
  <dcterms:created xsi:type="dcterms:W3CDTF">2016-02-18T09:40:36Z</dcterms:created>
  <dcterms:modified xsi:type="dcterms:W3CDTF">2023-10-20T09:58:29Z</dcterms:modified>
  <cp:category/>
  <cp:version/>
  <cp:contentType/>
  <cp:contentStatus/>
</cp:coreProperties>
</file>